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en\Piepermolen\2020\"/>
    </mc:Choice>
  </mc:AlternateContent>
  <xr:revisionPtr revIDLastSave="0" documentId="8_{23FB8EEA-779E-43D2-84B2-31B6099A10F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G31" i="1"/>
  <c r="G34" i="1"/>
  <c r="E37" i="1"/>
  <c r="E38" i="1" s="1"/>
  <c r="G38" i="1" s="1"/>
  <c r="E9" i="1"/>
  <c r="G17" i="1"/>
  <c r="E20" i="1"/>
  <c r="E22" i="1" s="1"/>
  <c r="G22" i="1" s="1"/>
  <c r="G15" i="1"/>
  <c r="E8" i="1"/>
  <c r="E7" i="1"/>
  <c r="E10" i="1" l="1"/>
  <c r="E29" i="1"/>
  <c r="G29" i="1" s="1"/>
  <c r="G41" i="1" s="1"/>
</calcChain>
</file>

<file path=xl/sharedStrings.xml><?xml version="1.0" encoding="utf-8"?>
<sst xmlns="http://schemas.openxmlformats.org/spreadsheetml/2006/main" count="25" uniqueCount="25">
  <si>
    <t>Stichting Vrienden van de Piepermolen</t>
  </si>
  <si>
    <t>Beginsaldo</t>
  </si>
  <si>
    <t>Diversen</t>
  </si>
  <si>
    <t>Vergaderkosten</t>
  </si>
  <si>
    <t>Molenavond</t>
  </si>
  <si>
    <t xml:space="preserve"> </t>
  </si>
  <si>
    <t>Kas</t>
  </si>
  <si>
    <t>Resultaat</t>
  </si>
  <si>
    <t>Eindsaldo</t>
  </si>
  <si>
    <t>Bank</t>
  </si>
  <si>
    <t>drukwerk</t>
  </si>
  <si>
    <t>Opbrengst donateurs</t>
  </si>
  <si>
    <t>Verg, grond dahliatuin</t>
  </si>
  <si>
    <t>Benzine maaien</t>
  </si>
  <si>
    <t>Kosten bankrek.</t>
  </si>
  <si>
    <t>Totaal Molenavond</t>
  </si>
  <si>
    <t>Staat van Baten en lasten 2020</t>
  </si>
  <si>
    <t>2e rek.</t>
  </si>
  <si>
    <t>Kraan Beusink,grondwerk leidingen</t>
  </si>
  <si>
    <t>Giften Molenaars</t>
  </si>
  <si>
    <t>Resultaat 2020</t>
  </si>
  <si>
    <t>Saldo eind 2020</t>
  </si>
  <si>
    <t>Verloop beztttingen 2020:</t>
  </si>
  <si>
    <t>Opbrengst meel</t>
  </si>
  <si>
    <t>verkoop winkeltje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</si>
</sst>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44" fontId="0" fillId="0" borderId="0" xfId="1" applyFont="1" applyBorder="1"/>
    <xf numFmtId="0" fontId="2" fillId="0" borderId="0" xfId="0" applyFont="1"/>
    <xf numFmtId="44" fontId="2" fillId="0" borderId="0" xfId="1" applyFont="1"/>
    <xf numFmtId="0" fontId="2" fillId="0" borderId="2" xfId="0" applyFont="1" applyBorder="1"/>
    <xf numFmtId="0" fontId="2" fillId="0" borderId="3" xfId="0" applyFont="1" applyBorder="1"/>
    <xf numFmtId="44" fontId="0" fillId="0" borderId="1" xfId="1" applyFont="1" applyBorder="1"/>
    <xf numFmtId="44" fontId="2" fillId="0" borderId="1" xfId="1" applyFont="1" applyBorder="1"/>
    <xf numFmtId="0" fontId="2" fillId="0" borderId="4" xfId="0" applyFont="1" applyBorder="1"/>
    <xf numFmtId="0" fontId="0" fillId="0" borderId="3" xfId="0" applyBorder="1"/>
    <xf numFmtId="44" fontId="0" fillId="0" borderId="1" xfId="0" applyNumberFormat="1" applyBorder="1"/>
    <xf numFmtId="44" fontId="0" fillId="0" borderId="0" xfId="0" applyNumberFormat="1" applyBorder="1"/>
    <xf numFmtId="0" fontId="0" fillId="0" borderId="2" xfId="0" applyBorder="1"/>
    <xf numFmtId="0" fontId="0" fillId="0" borderId="4" xfId="0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workbookViewId="0">
      <selection activeCell="J7" sqref="J1:N1048576"/>
    </sheetView>
  </sheetViews>
  <sheetFormatPr defaultRowHeight="15" x14ac:dyDescent="0.25"/>
  <cols>
    <col min="2" max="4" width="12.5703125" customWidth="1"/>
    <col min="5" max="5" width="14" style="1" customWidth="1"/>
    <col min="6" max="8" width="10.42578125" style="1" bestFit="1" customWidth="1"/>
    <col min="9" max="9" width="3" style="1" customWidth="1"/>
    <col min="10" max="12" width="9.140625" style="1"/>
  </cols>
  <sheetData>
    <row r="1" spans="1:9" x14ac:dyDescent="0.25">
      <c r="H1" s="2"/>
      <c r="I1" s="2"/>
    </row>
    <row r="2" spans="1:9" x14ac:dyDescent="0.25">
      <c r="A2" t="s">
        <v>0</v>
      </c>
      <c r="H2" s="2"/>
      <c r="I2" s="2"/>
    </row>
    <row r="3" spans="1:9" ht="15.75" thickBot="1" x14ac:dyDescent="0.3">
      <c r="H3" s="2"/>
      <c r="I3" s="2"/>
    </row>
    <row r="4" spans="1:9" ht="15.75" thickBot="1" x14ac:dyDescent="0.3">
      <c r="A4" s="13" t="s">
        <v>22</v>
      </c>
      <c r="B4" s="10"/>
      <c r="C4" s="14"/>
      <c r="H4" s="2"/>
      <c r="I4" s="2"/>
    </row>
    <row r="5" spans="1:9" x14ac:dyDescent="0.25">
      <c r="H5" s="2"/>
      <c r="I5" s="2"/>
    </row>
    <row r="6" spans="1:9" x14ac:dyDescent="0.25">
      <c r="A6" t="s">
        <v>5</v>
      </c>
      <c r="C6" t="s">
        <v>1</v>
      </c>
      <c r="D6" t="s">
        <v>8</v>
      </c>
      <c r="E6" s="1" t="s">
        <v>7</v>
      </c>
      <c r="H6" s="2"/>
      <c r="I6" s="2"/>
    </row>
    <row r="7" spans="1:9" x14ac:dyDescent="0.25">
      <c r="A7" t="s">
        <v>6</v>
      </c>
      <c r="C7" s="1">
        <v>373.24</v>
      </c>
      <c r="D7" s="1">
        <v>691.74</v>
      </c>
      <c r="E7" s="1">
        <f>+D7-C7</f>
        <v>318.5</v>
      </c>
      <c r="H7" s="2"/>
      <c r="I7" s="2"/>
    </row>
    <row r="8" spans="1:9" x14ac:dyDescent="0.25">
      <c r="A8" t="s">
        <v>9</v>
      </c>
      <c r="C8" s="1">
        <v>2878.76</v>
      </c>
      <c r="D8" s="1">
        <v>2693.26</v>
      </c>
      <c r="E8" s="1">
        <f>+D8-C8</f>
        <v>-185.5</v>
      </c>
      <c r="H8" s="2"/>
      <c r="I8" s="2"/>
    </row>
    <row r="9" spans="1:9" ht="15.75" thickBot="1" x14ac:dyDescent="0.3">
      <c r="B9" t="s">
        <v>17</v>
      </c>
      <c r="C9" s="1">
        <v>3372.62</v>
      </c>
      <c r="D9" s="1">
        <v>3373.57</v>
      </c>
      <c r="E9" s="1">
        <f>+D9-C9</f>
        <v>0.95000000000027285</v>
      </c>
      <c r="H9" s="2"/>
      <c r="I9" s="2"/>
    </row>
    <row r="10" spans="1:9" ht="15.75" thickBot="1" x14ac:dyDescent="0.3">
      <c r="B10" s="5" t="s">
        <v>20</v>
      </c>
      <c r="C10" s="10"/>
      <c r="D10" s="6"/>
      <c r="E10" s="8">
        <f>SUM(E7:E9)</f>
        <v>133.95000000000027</v>
      </c>
      <c r="H10" s="2"/>
      <c r="I10" s="2"/>
    </row>
    <row r="11" spans="1:9" ht="15.75" thickBot="1" x14ac:dyDescent="0.3">
      <c r="B11" t="s">
        <v>21</v>
      </c>
      <c r="D11" s="11">
        <f>+D9+D8+D7</f>
        <v>6758.57</v>
      </c>
      <c r="H11" s="2"/>
      <c r="I11" s="2"/>
    </row>
    <row r="12" spans="1:9" ht="15.75" thickBot="1" x14ac:dyDescent="0.3">
      <c r="D12" s="12"/>
      <c r="H12" s="2"/>
      <c r="I12" s="2"/>
    </row>
    <row r="13" spans="1:9" ht="15.75" thickBot="1" x14ac:dyDescent="0.3">
      <c r="A13" s="13" t="s">
        <v>16</v>
      </c>
      <c r="B13" s="10"/>
      <c r="C13" s="14"/>
      <c r="H13" s="2"/>
      <c r="I13" s="2"/>
    </row>
    <row r="14" spans="1:9" x14ac:dyDescent="0.25">
      <c r="H14" s="2"/>
      <c r="I14" s="2"/>
    </row>
    <row r="15" spans="1:9" x14ac:dyDescent="0.25">
      <c r="A15" t="s">
        <v>11</v>
      </c>
      <c r="E15" s="1">
        <v>285</v>
      </c>
      <c r="G15" s="1">
        <f>+E15</f>
        <v>285</v>
      </c>
      <c r="H15" s="2"/>
      <c r="I15" s="2"/>
    </row>
    <row r="16" spans="1:9" x14ac:dyDescent="0.25">
      <c r="H16" s="2"/>
      <c r="I16" s="2"/>
    </row>
    <row r="17" spans="1:9" x14ac:dyDescent="0.25">
      <c r="A17" t="s">
        <v>12</v>
      </c>
      <c r="E17" s="1">
        <v>175</v>
      </c>
      <c r="G17" s="1">
        <f>+E17</f>
        <v>175</v>
      </c>
      <c r="H17" s="2"/>
      <c r="I17" s="2"/>
    </row>
    <row r="18" spans="1:9" x14ac:dyDescent="0.25">
      <c r="C18" s="1"/>
      <c r="H18" s="2"/>
      <c r="I18" s="2"/>
    </row>
    <row r="19" spans="1:9" ht="15.75" thickBot="1" x14ac:dyDescent="0.3">
      <c r="A19" t="s">
        <v>4</v>
      </c>
      <c r="C19" t="s">
        <v>10</v>
      </c>
      <c r="E19" s="1">
        <v>87</v>
      </c>
      <c r="H19" s="2"/>
      <c r="I19" s="2"/>
    </row>
    <row r="20" spans="1:9" ht="15.75" thickBot="1" x14ac:dyDescent="0.3">
      <c r="E20" s="7">
        <f>SUM(E19:E19)</f>
        <v>87</v>
      </c>
      <c r="H20" s="2"/>
      <c r="I20" s="2"/>
    </row>
    <row r="21" spans="1:9" ht="15.75" thickBot="1" x14ac:dyDescent="0.3">
      <c r="H21" s="2"/>
      <c r="I21" s="2"/>
    </row>
    <row r="22" spans="1:9" ht="15.75" thickBot="1" x14ac:dyDescent="0.3">
      <c r="B22" s="5" t="s">
        <v>15</v>
      </c>
      <c r="C22" s="5"/>
      <c r="D22" s="9"/>
      <c r="E22" s="8">
        <f>+E20-E21</f>
        <v>87</v>
      </c>
      <c r="G22" s="1">
        <f>-E22</f>
        <v>-87</v>
      </c>
      <c r="H22" s="2"/>
      <c r="I22" s="2"/>
    </row>
    <row r="23" spans="1:9" x14ac:dyDescent="0.25">
      <c r="B23" s="3"/>
      <c r="C23" s="3"/>
      <c r="D23" s="3"/>
      <c r="E23" s="4"/>
      <c r="H23" s="2"/>
      <c r="I23" s="2"/>
    </row>
    <row r="24" spans="1:9" x14ac:dyDescent="0.25">
      <c r="B24" t="s">
        <v>2</v>
      </c>
    </row>
    <row r="25" spans="1:9" x14ac:dyDescent="0.25">
      <c r="C25" t="s">
        <v>23</v>
      </c>
    </row>
    <row r="26" spans="1:9" x14ac:dyDescent="0.25">
      <c r="C26" t="s">
        <v>24</v>
      </c>
      <c r="E26" s="1">
        <v>205</v>
      </c>
    </row>
    <row r="28" spans="1:9" ht="15.75" thickBot="1" x14ac:dyDescent="0.3">
      <c r="C28" t="s">
        <v>13</v>
      </c>
      <c r="E28" s="1">
        <v>-22</v>
      </c>
    </row>
    <row r="29" spans="1:9" ht="15.75" thickBot="1" x14ac:dyDescent="0.3">
      <c r="E29" s="7">
        <f>SUM(E25:E28)</f>
        <v>183</v>
      </c>
      <c r="G29" s="1">
        <f>+E29</f>
        <v>183</v>
      </c>
    </row>
    <row r="30" spans="1:9" x14ac:dyDescent="0.25">
      <c r="E30" s="2"/>
    </row>
    <row r="31" spans="1:9" x14ac:dyDescent="0.25">
      <c r="B31" t="s">
        <v>18</v>
      </c>
      <c r="E31" s="2">
        <v>-50</v>
      </c>
      <c r="G31" s="1">
        <f>+E31</f>
        <v>-50</v>
      </c>
    </row>
    <row r="33" spans="2:7" x14ac:dyDescent="0.25">
      <c r="B33" t="s">
        <v>19</v>
      </c>
      <c r="D33">
        <v>2019</v>
      </c>
      <c r="E33" s="1">
        <v>-175</v>
      </c>
    </row>
    <row r="34" spans="2:7" x14ac:dyDescent="0.25">
      <c r="D34">
        <v>2020</v>
      </c>
      <c r="E34" s="1">
        <v>-150</v>
      </c>
      <c r="G34" s="1">
        <f>+E34+E33</f>
        <v>-325</v>
      </c>
    </row>
    <row r="36" spans="2:7" x14ac:dyDescent="0.25">
      <c r="B36" t="s">
        <v>3</v>
      </c>
      <c r="E36" s="1">
        <v>-2.5</v>
      </c>
    </row>
    <row r="37" spans="2:7" ht="15.75" thickBot="1" x14ac:dyDescent="0.3">
      <c r="B37" t="s">
        <v>14</v>
      </c>
      <c r="E37" s="1">
        <f>-45.5+0.95</f>
        <v>-44.55</v>
      </c>
    </row>
    <row r="38" spans="2:7" ht="15.75" thickBot="1" x14ac:dyDescent="0.3">
      <c r="E38" s="7">
        <f>SUM(E36:E37)</f>
        <v>-47.05</v>
      </c>
      <c r="G38" s="1">
        <f>+E38</f>
        <v>-47.05</v>
      </c>
    </row>
    <row r="40" spans="2:7" ht="15.75" thickBot="1" x14ac:dyDescent="0.3"/>
    <row r="41" spans="2:7" ht="15.75" thickBot="1" x14ac:dyDescent="0.3">
      <c r="G41" s="8">
        <f>SUM(G11:G40)</f>
        <v>133.94999999999999</v>
      </c>
    </row>
  </sheetData>
  <pageMargins left="0.7" right="0.7" top="0.75" bottom="0.75" header="0.3" footer="0.3"/>
  <pageSetup paperSize="9" scale="3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Scholte van Mast</dc:creator>
  <cp:lastModifiedBy>Gebruiker</cp:lastModifiedBy>
  <cp:lastPrinted>2019-03-24T20:39:51Z</cp:lastPrinted>
  <dcterms:created xsi:type="dcterms:W3CDTF">2019-03-24T18:31:57Z</dcterms:created>
  <dcterms:modified xsi:type="dcterms:W3CDTF">2021-11-10T19:22:13Z</dcterms:modified>
</cp:coreProperties>
</file>